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danielav\Desktop\"/>
    </mc:Choice>
  </mc:AlternateContent>
  <bookViews>
    <workbookView xWindow="0" yWindow="0" windowWidth="28800" windowHeight="12336"/>
  </bookViews>
  <sheets>
    <sheet name="Sheet1" sheetId="1" r:id="rId1"/>
  </sheets>
  <calcPr calcId="162913"/>
</workbook>
</file>

<file path=xl/calcChain.xml><?xml version="1.0" encoding="utf-8"?>
<calcChain xmlns="http://schemas.openxmlformats.org/spreadsheetml/2006/main">
  <c r="F26" i="1" l="1"/>
  <c r="F25" i="1" s="1"/>
  <c r="F21" i="1"/>
  <c r="F22" i="1"/>
  <c r="F23" i="1"/>
  <c r="F20" i="1"/>
  <c r="F7" i="1"/>
  <c r="F8" i="1"/>
  <c r="F9" i="1"/>
  <c r="F10" i="1"/>
  <c r="F11" i="1"/>
  <c r="F12" i="1"/>
  <c r="F13" i="1"/>
  <c r="F14" i="1"/>
  <c r="F15" i="1"/>
  <c r="F16" i="1"/>
  <c r="F17" i="1"/>
  <c r="F6" i="1"/>
  <c r="F18" i="1" l="1"/>
  <c r="F5" i="1"/>
  <c r="F27" i="1" l="1"/>
  <c r="F28" i="1" l="1"/>
  <c r="F29" i="1" s="1"/>
</calcChain>
</file>

<file path=xl/sharedStrings.xml><?xml version="1.0" encoding="utf-8"?>
<sst xmlns="http://schemas.openxmlformats.org/spreadsheetml/2006/main" count="75" uniqueCount="58">
  <si>
    <t>מספר</t>
  </si>
  <si>
    <t>תיאור</t>
  </si>
  <si>
    <t>יחידת מידה</t>
  </si>
  <si>
    <t>כמות</t>
  </si>
  <si>
    <t/>
  </si>
  <si>
    <t>תת פרק 01</t>
  </si>
  <si>
    <t>01.01.1.010</t>
  </si>
  <si>
    <t>אספקה והתקנה קומפלט של יחידת ריהוט ‎‎דלפק כולל מחיצות, יחידת מגירות ניידת הכל ע"פ תוכנית , סימון בתוכניות R-2</t>
  </si>
  <si>
    <t>קומפלט</t>
  </si>
  <si>
    <t>01.01.1.020</t>
  </si>
  <si>
    <t>ארון קיר בגב דלפק כולל עמדת עבודה נוספת , הכל ע"פ תוכניות ופרטים, סימון בתוכניות R-1</t>
  </si>
  <si>
    <t>01.01.1.030</t>
  </si>
  <si>
    <t>אספקה והתקנה קומפלט של יחידת ריהוט ‎‎ הכל ע"פ תוכנית , סימון בתוכניות R-3</t>
  </si>
  <si>
    <t>01.01.1.040</t>
  </si>
  <si>
    <t>אספקה והתקנה קומפלט של יחידת ריהוט תלוייה על הקיר  הכל ע"פ תוכנית , סימון בתוכניות R-</t>
  </si>
  <si>
    <t>01.01.1.050</t>
  </si>
  <si>
    <t>‎חיפוי קירות ב-SWISSCLIC PANEL-A CREATIVE דגם וגוון D 5291 OW הכל ע"פ הנחיות היצרן כולל בידוד אקוסטי  בגב החיפוי של יצרן זה . (המחיר למ"ר)</t>
  </si>
  <si>
    <t>מ"ר</t>
  </si>
  <si>
    <t>01.01.1.060</t>
  </si>
  <si>
    <t xml:space="preserve">פירוק חיפוי קרמיקה קיים , עיבוד והלקת הקירות כהכנה לחיפוי IPC </t>
  </si>
  <si>
    <t>מ"א</t>
  </si>
  <si>
    <t>01.01.1.080</t>
  </si>
  <si>
    <t xml:space="preserve">אספקה והתקנה של משטח קוריאן דגם אוורסט מידות חוץ 150\62 כולל כיור קוריאן לבן דגם ספייסי 970 ופנל היקפי עליון בגובה 10 ס"מ </t>
  </si>
  <si>
    <t>01.01.1.090</t>
  </si>
  <si>
    <t xml:space="preserve">העברת נקודת מיים קיימת כולל תיקוני טיח וצבע </t>
  </si>
  <si>
    <t>01.01.1.100</t>
  </si>
  <si>
    <t>חיפוי טפט על קירות קיימים</t>
  </si>
  <si>
    <t>01.01.1.110</t>
  </si>
  <si>
    <t>חיפוי קירות ב-IPC גובה 90 ס"מ (ספק פנל פרוייקטים)</t>
  </si>
  <si>
    <t>01.01.1.120</t>
  </si>
  <si>
    <t xml:space="preserve">החלפת אריחי תקרה 60\60 באריחי תקרת פורניר של יהודה יבוא יצוא 60\60 כולל גיזה אקוסטית </t>
  </si>
  <si>
    <t>יח'</t>
  </si>
  <si>
    <t>01.01.1.130</t>
  </si>
  <si>
    <t>צביעת קירות בסופר קריל משי כולל הכנת הקירות קומפלט</t>
  </si>
  <si>
    <t>פרק  01.08 עבודות חשמל</t>
  </si>
  <si>
    <t>01.08.1.010</t>
  </si>
  <si>
    <t>01.08.1.020</t>
  </si>
  <si>
    <t xml:space="preserve">אספק והתקנה קומפלט של סימה בוקס 8 שקועה בגבס הכולל 6 שקעי חשמל עד 16A כל אחד והכנה ל-4 מודלי תקשורת ומולטימדיה מסידרת SYSTEM של  GEWISS כולל חיווט עד ללוח ולריכוז תקשורת </t>
  </si>
  <si>
    <t>01.08.1.030</t>
  </si>
  <si>
    <t>כנ"ל אך לשקע חשמל GEWISS  כפול שקוע בגבס</t>
  </si>
  <si>
    <t>01.08.1.040</t>
  </si>
  <si>
    <t>כנ"ל אך לשקע חשמל GEWISS  בודד  כולל 2 יציאות USBמטען  ‎‎שקוע בגבס</t>
  </si>
  <si>
    <t>01.08.1.050</t>
  </si>
  <si>
    <t>כנ"ל אך לשקע תקשורת בודד GEWISS  שקוע בגבס כולל צינור כולל חוט משיכה עד לריכוז תקשורת</t>
  </si>
  <si>
    <t>01.08.1.110</t>
  </si>
  <si>
    <t>חיווק כבלי התקשורת יבוצע ע"י בית הלחולים</t>
  </si>
  <si>
    <t>פרק  01.24  הריסה פירוקים ופינוי</t>
  </si>
  <si>
    <t>01.23.1.010</t>
  </si>
  <si>
    <t xml:space="preserve">עבודות הריסה לפי המתואר להלן: פירוק לשימוש חוזר  ופינוי זהיר של כל האלמנטים מנגרות תקרות חשמל ואינסטלציה לצורך ביצוע  העבודות בשטח המוגדר לעבודה .הכח ע"פ הנחיות האדריכל בסיור הקבלנים בשטח. עבודות הפירוק הריסה ופינוי יבוצעו בכל שלב שהוא של מהלך העבודות מהמצב הפיזי הקיים ועד למצב המתוכנן הסופי בתוכניות האדריכלות והיועצים._x000D_
לרבות סילוק הפסולת לאתר שפיכה מאושר ע"י הרשויות ולפי הוראות המזמין למעט אלמנטים מפורקים בזהירות אותם מבקש המזמין לארוז ולהעבירם לאיחסון בשטח בית החולים במחיר הסעיף.העבודה כוללת בין השאר פירוק מערכות ואביזרי, אינסטלציה, חשמל, מיזוג, גזים תקשורת וכדומה הכל בתאום ובפיקוח הרפרנט המתאים של בית החולים, וכולל קירות מסוגים שונים, עופרת, דלתות וחלונות, בלוקי זכוכית, קונסטרוקציית פלדה, ציוד , ריצופים תקרות וריהוט וכולל פירוק וסיתות חיפויים שונים מקירות ועמטדיםוהסרה של שכבת הטיט או בטון המקשרת עד למצב של קיר מיושר. </t>
  </si>
  <si>
    <t>מחיר יחידה</t>
  </si>
  <si>
    <t>סה"כ עלות</t>
  </si>
  <si>
    <t>הערה</t>
  </si>
  <si>
    <r>
      <t xml:space="preserve">מחיר על עבודות פירוק אביזרי ומערכות חשמל ותקשורת </t>
    </r>
    <r>
      <rPr>
        <b/>
        <sz val="10"/>
        <color theme="1"/>
        <rFont val="Arial"/>
        <family val="2"/>
      </rPr>
      <t xml:space="preserve">כלולים במחיר סעיף הריסה ופינוי </t>
    </r>
  </si>
  <si>
    <t xml:space="preserve">מכרז 20/2022 שיפוץ היחידה להפרייה חוץ גופית במרכז הרפואי הלל יפה </t>
  </si>
  <si>
    <t xml:space="preserve">סה"כ מחיר ללא מע"מ </t>
  </si>
  <si>
    <t>מע"מ 17%</t>
  </si>
  <si>
    <t>סה"כ כולל מע"מ</t>
  </si>
  <si>
    <t xml:space="preserve"> קובץ הצעת המחיר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</si>
</sst>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theme="1"/>
      <name val="Arial"/>
      <family val="2"/>
    </font>
    <font>
      <b/>
      <sz val="10"/>
      <color rgb="FFFFFFFF"/>
      <name val="Arial"/>
      <family val="2"/>
    </font>
    <font>
      <b/>
      <sz val="10"/>
      <color theme="1"/>
      <name val="Arial"/>
      <family val="2"/>
    </font>
    <font>
      <b/>
      <sz val="11"/>
      <color theme="1"/>
      <name val="Arial"/>
      <family val="2"/>
      <scheme val="minor"/>
    </font>
    <font>
      <b/>
      <u/>
      <sz val="18"/>
      <color theme="1"/>
      <name val="Arial"/>
      <family val="2"/>
      <scheme val="minor"/>
    </font>
    <font>
      <b/>
      <sz val="12"/>
      <color theme="1"/>
      <name val="Arial"/>
      <family val="2"/>
    </font>
    <font>
      <b/>
      <sz val="12"/>
      <color rgb="FF002060"/>
      <name val="Arial"/>
      <family val="2"/>
    </font>
    <font>
      <b/>
      <sz val="10"/>
      <color rgb="FF002060"/>
      <name val="Arial"/>
      <family val="2"/>
    </font>
    <font>
      <sz val="10"/>
      <color rgb="FF002060"/>
      <name val="Arial"/>
      <family val="2"/>
    </font>
    <font>
      <b/>
      <sz val="13"/>
      <color theme="1"/>
      <name val="Arial"/>
      <family val="2"/>
    </font>
    <font>
      <b/>
      <u/>
      <sz val="13"/>
      <color rgb="FF002060"/>
      <name val="Arial"/>
      <family val="2"/>
    </font>
    <font>
      <u/>
      <sz val="13"/>
      <color rgb="FF002060"/>
      <name val="Arial"/>
      <family val="2"/>
    </font>
    <font>
      <sz val="13"/>
      <color theme="1"/>
      <name val="Arial"/>
      <family val="2"/>
    </font>
  </fonts>
  <fills count="4">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Protection="0">
      <alignment wrapText="1" readingOrder="2"/>
    </xf>
  </cellStyleXfs>
  <cellXfs count="36">
    <xf numFmtId="0" fontId="0" fillId="0" borderId="0" xfId="0"/>
    <xf numFmtId="4" fontId="0" fillId="0" borderId="1" xfId="0" applyNumberFormat="1" applyBorder="1"/>
    <xf numFmtId="0" fontId="0" fillId="0" borderId="1" xfId="0" applyBorder="1" applyAlignment="1">
      <alignment horizontal="right" wrapText="1"/>
    </xf>
    <xf numFmtId="0" fontId="0" fillId="0" borderId="0" xfId="0" applyAlignment="1">
      <alignment horizontal="right" wrapText="1"/>
    </xf>
    <xf numFmtId="0" fontId="2" fillId="0" borderId="1" xfId="0" applyFont="1" applyBorder="1"/>
    <xf numFmtId="0" fontId="2" fillId="0" borderId="0" xfId="0" applyFont="1"/>
    <xf numFmtId="0" fontId="2" fillId="0" borderId="1" xfId="0" applyFont="1" applyBorder="1" applyAlignment="1">
      <alignment horizontal="right" wrapText="1"/>
    </xf>
    <xf numFmtId="4" fontId="2" fillId="0" borderId="1" xfId="0" applyNumberFormat="1" applyFont="1" applyBorder="1"/>
    <xf numFmtId="4" fontId="0" fillId="0" borderId="1" xfId="0" applyNumberFormat="1" applyBorder="1" applyAlignment="1">
      <alignment horizontal="right" vertical="center"/>
    </xf>
    <xf numFmtId="0" fontId="2" fillId="0" borderId="1" xfId="0" applyFont="1" applyBorder="1" applyAlignment="1">
      <alignment horizontal="right" vertical="center"/>
    </xf>
    <xf numFmtId="0" fontId="1" fillId="2" borderId="1" xfId="1" applyFont="1" applyBorder="1" applyAlignment="1">
      <alignment horizontal="center" vertical="center" wrapText="1" readingOrder="2"/>
    </xf>
    <xf numFmtId="0" fontId="1" fillId="2" borderId="1" xfId="1" applyBorder="1" applyAlignment="1">
      <alignment horizontal="center" vertical="center" wrapText="1" readingOrder="2"/>
    </xf>
    <xf numFmtId="0" fontId="0" fillId="0" borderId="0" xfId="0" applyAlignment="1">
      <alignment horizontal="center" vertical="center"/>
    </xf>
    <xf numFmtId="0" fontId="2" fillId="3" borderId="1" xfId="0" applyFont="1" applyFill="1" applyBorder="1"/>
    <xf numFmtId="0" fontId="0" fillId="3" borderId="1" xfId="0" applyFill="1" applyBorder="1" applyAlignment="1">
      <alignment horizontal="right" wrapText="1"/>
    </xf>
    <xf numFmtId="4" fontId="0" fillId="3" borderId="1" xfId="0" applyNumberFormat="1" applyFill="1" applyBorder="1"/>
    <xf numFmtId="0" fontId="2" fillId="0" borderId="1" xfId="0" applyFont="1" applyBorder="1" applyAlignment="1">
      <alignment vertical="center"/>
    </xf>
    <xf numFmtId="4" fontId="2" fillId="3" borderId="1" xfId="0" applyNumberFormat="1" applyFont="1" applyFill="1" applyBorder="1"/>
    <xf numFmtId="4" fontId="2" fillId="0" borderId="1" xfId="0" applyNumberFormat="1" applyFont="1" applyBorder="1" applyAlignment="1">
      <alignment horizontal="right" vertical="center"/>
    </xf>
    <xf numFmtId="4" fontId="0" fillId="0" borderId="1" xfId="0" applyNumberFormat="1" applyBorder="1" applyProtection="1">
      <protection locked="0"/>
    </xf>
    <xf numFmtId="4" fontId="0" fillId="0" borderId="1" xfId="0" applyNumberFormat="1" applyBorder="1" applyAlignment="1" applyProtection="1">
      <alignment horizontal="right" vertical="center"/>
      <protection locked="0"/>
    </xf>
    <xf numFmtId="0" fontId="3" fillId="0" borderId="0" xfId="0" applyFont="1"/>
    <xf numFmtId="0" fontId="4" fillId="0" borderId="0" xfId="0" applyFont="1"/>
    <xf numFmtId="0" fontId="5" fillId="0" borderId="0" xfId="0" applyFont="1"/>
    <xf numFmtId="0" fontId="5" fillId="3" borderId="1" xfId="0" applyFont="1" applyFill="1" applyBorder="1"/>
    <xf numFmtId="0" fontId="6" fillId="3" borderId="1" xfId="0" applyFont="1" applyFill="1" applyBorder="1" applyAlignment="1">
      <alignment horizontal="left" wrapText="1"/>
    </xf>
    <xf numFmtId="0" fontId="6" fillId="3" borderId="1" xfId="0" applyFont="1" applyFill="1" applyBorder="1"/>
    <xf numFmtId="4" fontId="6" fillId="3" borderId="1" xfId="0" applyNumberFormat="1" applyFont="1" applyFill="1" applyBorder="1"/>
    <xf numFmtId="0" fontId="7" fillId="3" borderId="1" xfId="0" applyFont="1" applyFill="1" applyBorder="1"/>
    <xf numFmtId="0" fontId="8" fillId="3" borderId="1" xfId="0" applyFont="1" applyFill="1" applyBorder="1"/>
    <xf numFmtId="0" fontId="9" fillId="3" borderId="1" xfId="0" applyFont="1" applyFill="1" applyBorder="1"/>
    <xf numFmtId="0" fontId="10" fillId="3" borderId="1" xfId="0" applyFont="1" applyFill="1" applyBorder="1" applyAlignment="1">
      <alignment horizontal="left" wrapText="1"/>
    </xf>
    <xf numFmtId="0" fontId="10" fillId="3" borderId="1" xfId="0" applyFont="1" applyFill="1" applyBorder="1"/>
    <xf numFmtId="0" fontId="11" fillId="3" borderId="1" xfId="0" applyFont="1" applyFill="1" applyBorder="1"/>
    <xf numFmtId="4" fontId="10" fillId="3" borderId="1" xfId="0" applyNumberFormat="1" applyFont="1" applyFill="1" applyBorder="1"/>
    <xf numFmtId="0" fontId="12" fillId="0" borderId="0" xfId="0" applyFont="1"/>
  </cellXfs>
  <cellStyles count="2">
    <cellStyle name="headerStyle"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rightToLeft="1" tabSelected="1" topLeftCell="A22" zoomScale="98" zoomScaleNormal="98" workbookViewId="0">
      <selection activeCell="E27" sqref="E27"/>
    </sheetView>
  </sheetViews>
  <sheetFormatPr defaultRowHeight="18" customHeight="1" x14ac:dyDescent="0.25"/>
  <cols>
    <col min="1" max="1" width="11" style="5"/>
    <col min="2" max="2" width="125.5546875" style="3" bestFit="1" customWidth="1"/>
    <col min="3" max="4" width="6.6640625" style="5" bestFit="1" customWidth="1"/>
    <col min="5" max="5" width="12.21875" customWidth="1"/>
    <col min="6" max="6" width="17.6640625" customWidth="1"/>
  </cols>
  <sheetData>
    <row r="1" spans="1:6" s="21" customFormat="1" ht="13.8" x14ac:dyDescent="0.25">
      <c r="A1" s="21" t="s">
        <v>53</v>
      </c>
    </row>
    <row r="2" spans="1:6" s="21" customFormat="1" ht="13.8" x14ac:dyDescent="0.25"/>
    <row r="3" spans="1:6" s="22" customFormat="1" ht="22.8" x14ac:dyDescent="0.4">
      <c r="A3" s="22" t="s">
        <v>57</v>
      </c>
    </row>
    <row r="4" spans="1:6" s="12" customFormat="1" ht="47.4" customHeight="1" x14ac:dyDescent="0.25">
      <c r="A4" s="10" t="s">
        <v>0</v>
      </c>
      <c r="B4" s="11" t="s">
        <v>1</v>
      </c>
      <c r="C4" s="10" t="s">
        <v>2</v>
      </c>
      <c r="D4" s="10" t="s">
        <v>3</v>
      </c>
      <c r="E4" s="11" t="s">
        <v>49</v>
      </c>
      <c r="F4" s="11" t="s">
        <v>50</v>
      </c>
    </row>
    <row r="5" spans="1:6" s="5" customFormat="1" ht="18" customHeight="1" x14ac:dyDescent="0.25">
      <c r="A5" s="4" t="s">
        <v>4</v>
      </c>
      <c r="B5" s="6" t="s">
        <v>5</v>
      </c>
      <c r="C5" s="4"/>
      <c r="D5" s="4"/>
      <c r="E5" s="4"/>
      <c r="F5" s="7">
        <f>(F6+F7+F8+F9+F10+F11+F12+F13+F14+F15+F16+F17)</f>
        <v>0</v>
      </c>
    </row>
    <row r="6" spans="1:6" ht="18" customHeight="1" x14ac:dyDescent="0.25">
      <c r="A6" s="4" t="s">
        <v>6</v>
      </c>
      <c r="B6" s="2" t="s">
        <v>7</v>
      </c>
      <c r="C6" s="4" t="s">
        <v>8</v>
      </c>
      <c r="D6" s="7">
        <v>1</v>
      </c>
      <c r="E6" s="19"/>
      <c r="F6" s="1">
        <f>D6*E6</f>
        <v>0</v>
      </c>
    </row>
    <row r="7" spans="1:6" ht="18" customHeight="1" x14ac:dyDescent="0.25">
      <c r="A7" s="4" t="s">
        <v>9</v>
      </c>
      <c r="B7" s="2" t="s">
        <v>10</v>
      </c>
      <c r="C7" s="4" t="s">
        <v>8</v>
      </c>
      <c r="D7" s="7">
        <v>1</v>
      </c>
      <c r="E7" s="19"/>
      <c r="F7" s="1">
        <f t="shared" ref="F7:F17" si="0">D7*E7</f>
        <v>0</v>
      </c>
    </row>
    <row r="8" spans="1:6" ht="18" customHeight="1" x14ac:dyDescent="0.25">
      <c r="A8" s="4" t="s">
        <v>11</v>
      </c>
      <c r="B8" s="2" t="s">
        <v>12</v>
      </c>
      <c r="C8" s="4" t="s">
        <v>8</v>
      </c>
      <c r="D8" s="7">
        <v>1</v>
      </c>
      <c r="E8" s="19"/>
      <c r="F8" s="1">
        <f t="shared" si="0"/>
        <v>0</v>
      </c>
    </row>
    <row r="9" spans="1:6" ht="18" customHeight="1" x14ac:dyDescent="0.25">
      <c r="A9" s="4" t="s">
        <v>13</v>
      </c>
      <c r="B9" s="2" t="s">
        <v>14</v>
      </c>
      <c r="C9" s="4" t="s">
        <v>8</v>
      </c>
      <c r="D9" s="7">
        <v>1</v>
      </c>
      <c r="E9" s="19"/>
      <c r="F9" s="1">
        <f t="shared" si="0"/>
        <v>0</v>
      </c>
    </row>
    <row r="10" spans="1:6" ht="18" customHeight="1" x14ac:dyDescent="0.25">
      <c r="A10" s="4" t="s">
        <v>15</v>
      </c>
      <c r="B10" s="2" t="s">
        <v>16</v>
      </c>
      <c r="C10" s="4" t="s">
        <v>17</v>
      </c>
      <c r="D10" s="7">
        <v>18</v>
      </c>
      <c r="E10" s="19"/>
      <c r="F10" s="1">
        <f t="shared" si="0"/>
        <v>0</v>
      </c>
    </row>
    <row r="11" spans="1:6" ht="18" customHeight="1" x14ac:dyDescent="0.25">
      <c r="A11" s="4" t="s">
        <v>18</v>
      </c>
      <c r="B11" s="2" t="s">
        <v>19</v>
      </c>
      <c r="C11" s="4" t="s">
        <v>20</v>
      </c>
      <c r="D11" s="7">
        <v>17</v>
      </c>
      <c r="E11" s="19"/>
      <c r="F11" s="1">
        <f t="shared" si="0"/>
        <v>0</v>
      </c>
    </row>
    <row r="12" spans="1:6" ht="18" customHeight="1" x14ac:dyDescent="0.25">
      <c r="A12" s="4" t="s">
        <v>21</v>
      </c>
      <c r="B12" s="2" t="s">
        <v>22</v>
      </c>
      <c r="C12" s="4" t="s">
        <v>8</v>
      </c>
      <c r="D12" s="7">
        <v>1</v>
      </c>
      <c r="E12" s="19"/>
      <c r="F12" s="1">
        <f t="shared" si="0"/>
        <v>0</v>
      </c>
    </row>
    <row r="13" spans="1:6" ht="18" customHeight="1" x14ac:dyDescent="0.25">
      <c r="A13" s="4" t="s">
        <v>23</v>
      </c>
      <c r="B13" s="2" t="s">
        <v>24</v>
      </c>
      <c r="C13" s="4" t="s">
        <v>8</v>
      </c>
      <c r="D13" s="7">
        <v>1</v>
      </c>
      <c r="E13" s="19"/>
      <c r="F13" s="1">
        <f t="shared" si="0"/>
        <v>0</v>
      </c>
    </row>
    <row r="14" spans="1:6" ht="18" customHeight="1" x14ac:dyDescent="0.25">
      <c r="A14" s="4" t="s">
        <v>25</v>
      </c>
      <c r="B14" s="2" t="s">
        <v>26</v>
      </c>
      <c r="C14" s="4" t="s">
        <v>8</v>
      </c>
      <c r="D14" s="7">
        <v>30</v>
      </c>
      <c r="E14" s="19"/>
      <c r="F14" s="1">
        <f t="shared" si="0"/>
        <v>0</v>
      </c>
    </row>
    <row r="15" spans="1:6" ht="18" customHeight="1" x14ac:dyDescent="0.25">
      <c r="A15" s="4" t="s">
        <v>27</v>
      </c>
      <c r="B15" s="2" t="s">
        <v>28</v>
      </c>
      <c r="C15" s="4" t="s">
        <v>17</v>
      </c>
      <c r="D15" s="7">
        <v>24</v>
      </c>
      <c r="E15" s="19"/>
      <c r="F15" s="1">
        <f t="shared" si="0"/>
        <v>0</v>
      </c>
    </row>
    <row r="16" spans="1:6" ht="18" customHeight="1" x14ac:dyDescent="0.25">
      <c r="A16" s="4" t="s">
        <v>29</v>
      </c>
      <c r="B16" s="2" t="s">
        <v>30</v>
      </c>
      <c r="C16" s="4" t="s">
        <v>31</v>
      </c>
      <c r="D16" s="7">
        <v>16</v>
      </c>
      <c r="E16" s="19"/>
      <c r="F16" s="1">
        <f t="shared" si="0"/>
        <v>0</v>
      </c>
    </row>
    <row r="17" spans="1:6" ht="18" customHeight="1" x14ac:dyDescent="0.25">
      <c r="A17" s="4" t="s">
        <v>32</v>
      </c>
      <c r="B17" s="2" t="s">
        <v>33</v>
      </c>
      <c r="C17" s="4" t="s">
        <v>17</v>
      </c>
      <c r="D17" s="7">
        <v>120</v>
      </c>
      <c r="E17" s="19"/>
      <c r="F17" s="1">
        <f t="shared" si="0"/>
        <v>0</v>
      </c>
    </row>
    <row r="18" spans="1:6" s="5" customFormat="1" ht="18" customHeight="1" x14ac:dyDescent="0.25">
      <c r="A18" s="4" t="s">
        <v>4</v>
      </c>
      <c r="B18" s="6" t="s">
        <v>34</v>
      </c>
      <c r="C18" s="4"/>
      <c r="D18" s="4"/>
      <c r="E18" s="4"/>
      <c r="F18" s="7">
        <f>(F19+F20+F21+F22+F23+F24)</f>
        <v>0</v>
      </c>
    </row>
    <row r="19" spans="1:6" ht="18" customHeight="1" x14ac:dyDescent="0.25">
      <c r="A19" s="13" t="s">
        <v>35</v>
      </c>
      <c r="B19" s="14" t="s">
        <v>52</v>
      </c>
      <c r="C19" s="13" t="s">
        <v>51</v>
      </c>
      <c r="D19" s="17"/>
      <c r="E19" s="15"/>
      <c r="F19" s="15"/>
    </row>
    <row r="20" spans="1:6" ht="26.4" x14ac:dyDescent="0.25">
      <c r="A20" s="4" t="s">
        <v>36</v>
      </c>
      <c r="B20" s="2" t="s">
        <v>37</v>
      </c>
      <c r="C20" s="4" t="s">
        <v>31</v>
      </c>
      <c r="D20" s="7">
        <v>6</v>
      </c>
      <c r="E20" s="19"/>
      <c r="F20" s="1">
        <f>D20*E20</f>
        <v>0</v>
      </c>
    </row>
    <row r="21" spans="1:6" ht="18" customHeight="1" x14ac:dyDescent="0.25">
      <c r="A21" s="4" t="s">
        <v>38</v>
      </c>
      <c r="B21" s="2" t="s">
        <v>39</v>
      </c>
      <c r="C21" s="4" t="s">
        <v>31</v>
      </c>
      <c r="D21" s="7">
        <v>12</v>
      </c>
      <c r="E21" s="19"/>
      <c r="F21" s="1">
        <f t="shared" ref="F21:F23" si="1">D21*E21</f>
        <v>0</v>
      </c>
    </row>
    <row r="22" spans="1:6" ht="18" customHeight="1" x14ac:dyDescent="0.25">
      <c r="A22" s="4" t="s">
        <v>40</v>
      </c>
      <c r="B22" s="2" t="s">
        <v>41</v>
      </c>
      <c r="C22" s="4" t="s">
        <v>31</v>
      </c>
      <c r="D22" s="7">
        <v>6</v>
      </c>
      <c r="E22" s="19"/>
      <c r="F22" s="1">
        <f t="shared" si="1"/>
        <v>0</v>
      </c>
    </row>
    <row r="23" spans="1:6" ht="18" customHeight="1" x14ac:dyDescent="0.25">
      <c r="A23" s="4" t="s">
        <v>42</v>
      </c>
      <c r="B23" s="2" t="s">
        <v>43</v>
      </c>
      <c r="C23" s="4" t="s">
        <v>31</v>
      </c>
      <c r="D23" s="7">
        <v>12</v>
      </c>
      <c r="E23" s="19"/>
      <c r="F23" s="1">
        <f t="shared" si="1"/>
        <v>0</v>
      </c>
    </row>
    <row r="24" spans="1:6" ht="18" customHeight="1" x14ac:dyDescent="0.25">
      <c r="A24" s="13" t="s">
        <v>44</v>
      </c>
      <c r="B24" s="14" t="s">
        <v>45</v>
      </c>
      <c r="C24" s="13" t="s">
        <v>51</v>
      </c>
      <c r="D24" s="17"/>
      <c r="E24" s="15"/>
      <c r="F24" s="15"/>
    </row>
    <row r="25" spans="1:6" s="5" customFormat="1" ht="18" customHeight="1" x14ac:dyDescent="0.25">
      <c r="A25" s="4" t="s">
        <v>4</v>
      </c>
      <c r="B25" s="6" t="s">
        <v>46</v>
      </c>
      <c r="C25" s="4"/>
      <c r="D25" s="4"/>
      <c r="E25" s="4"/>
      <c r="F25" s="7">
        <f>(F26)</f>
        <v>0</v>
      </c>
    </row>
    <row r="26" spans="1:6" ht="118.8" x14ac:dyDescent="0.25">
      <c r="A26" s="16" t="s">
        <v>47</v>
      </c>
      <c r="B26" s="2" t="s">
        <v>48</v>
      </c>
      <c r="C26" s="9" t="s">
        <v>8</v>
      </c>
      <c r="D26" s="18">
        <v>1</v>
      </c>
      <c r="E26" s="20"/>
      <c r="F26" s="8">
        <f>(D26*E26)</f>
        <v>0</v>
      </c>
    </row>
    <row r="27" spans="1:6" s="23" customFormat="1" ht="18" customHeight="1" x14ac:dyDescent="0.3">
      <c r="A27" s="24" t="s">
        <v>4</v>
      </c>
      <c r="B27" s="25" t="s">
        <v>54</v>
      </c>
      <c r="C27" s="26"/>
      <c r="D27" s="26"/>
      <c r="E27" s="26"/>
      <c r="F27" s="27">
        <f>F5+F18+F25</f>
        <v>0</v>
      </c>
    </row>
    <row r="28" spans="1:6" ht="18" customHeight="1" x14ac:dyDescent="0.3">
      <c r="A28" s="13"/>
      <c r="B28" s="25" t="s">
        <v>55</v>
      </c>
      <c r="C28" s="28"/>
      <c r="D28" s="28"/>
      <c r="E28" s="29"/>
      <c r="F28" s="27">
        <f>F27*0.17</f>
        <v>0</v>
      </c>
    </row>
    <row r="29" spans="1:6" s="35" customFormat="1" ht="18" customHeight="1" x14ac:dyDescent="0.3">
      <c r="A29" s="30"/>
      <c r="B29" s="31" t="s">
        <v>56</v>
      </c>
      <c r="C29" s="32"/>
      <c r="D29" s="32"/>
      <c r="E29" s="33"/>
      <c r="F29" s="34">
        <f>F27+F28</f>
        <v>0</v>
      </c>
    </row>
  </sheetData>
  <sheetProtection algorithmName="SHA-512" hashValue="iHM+LxBPvW2EKanOv4o0paa70fDU5InNYQGzowOABUH54zm0G9Yw4TYgN09XnUa4upMWknMgJ0E9dwFOiTY1EA==" saltValue="xKbNKqtyd6VImrr3XA5tsA==" spinCount="100000" sheet="1" objects="1" scenarios="1"/>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נועם לביא</dc:creator>
  <cp:keywords/>
  <dc:description/>
  <cp:lastModifiedBy>דניאלה וייצמן</cp:lastModifiedBy>
  <dcterms:created xsi:type="dcterms:W3CDTF">2022-06-30T07:48:39Z</dcterms:created>
  <dcterms:modified xsi:type="dcterms:W3CDTF">2022-10-23T11:19:18Z</dcterms:modified>
  <cp:category/>
</cp:coreProperties>
</file>